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S\Communications 2018\Publications\"/>
    </mc:Choice>
  </mc:AlternateContent>
  <xr:revisionPtr revIDLastSave="0" documentId="10_ncr:100000_{400BBF68-CA4A-4F37-8A38-FADFCE97A510}" xr6:coauthVersionLast="31" xr6:coauthVersionMax="31" xr10:uidLastSave="{00000000-0000-0000-0000-000000000000}"/>
  <bookViews>
    <workbookView xWindow="0" yWindow="0" windowWidth="25200" windowHeight="11172" xr2:uid="{00000000-000D-0000-FFFF-FFFF00000000}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expenses'!$A$1:$E$19</definedName>
    <definedName name="_xlnm.Print_Area" localSheetId="2">'Gifts and Benefits'!$A$1:$E$15</definedName>
    <definedName name="_xlnm.Print_Area" localSheetId="1">Hospitality!$A$1:$F$16</definedName>
    <definedName name="_xlnm.Print_Area" localSheetId="0">Travel!$A$1:$D$51</definedName>
  </definedNames>
  <calcPr calcId="179017" calcMode="manual" concurrentCalc="0"/>
</workbook>
</file>

<file path=xl/calcChain.xml><?xml version="1.0" encoding="utf-8"?>
<calcChain xmlns="http://schemas.openxmlformats.org/spreadsheetml/2006/main">
  <c r="B24" i="1" l="1"/>
  <c r="B21" i="1"/>
  <c r="B27" i="1"/>
  <c r="B20" i="1"/>
  <c r="B23" i="1"/>
  <c r="B41" i="1"/>
  <c r="B31" i="1"/>
  <c r="B14" i="1"/>
  <c r="B15" i="2"/>
  <c r="C15" i="4"/>
  <c r="D15" i="4"/>
  <c r="B19" i="3"/>
  <c r="B3" i="2"/>
  <c r="B4" i="3"/>
  <c r="B4" i="4"/>
  <c r="B3" i="4"/>
  <c r="B2" i="4"/>
  <c r="B4" i="2"/>
  <c r="B2" i="2"/>
  <c r="B43" i="1"/>
</calcChain>
</file>

<file path=xl/sharedStrings.xml><?xml version="1.0" encoding="utf-8"?>
<sst xmlns="http://schemas.openxmlformats.org/spreadsheetml/2006/main" count="109" uniqueCount="70">
  <si>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</si>
  <si>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</si>
  <si>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</si>
  <si>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</si>
  <si>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</si>
  <si>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</si>
  <si>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</si>
  <si>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</si>
  <si>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</si>
  <si>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</si>
  <si>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</si>
  <si>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</si>
  <si>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</si>
  <si>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</si>
  <si>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</si>
  <si>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</si>
  <si>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</si>
  <si>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</si>
  <si>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</si>
  <si>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</si>
  <si>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</si>
  <si>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>Purpose</t>
  </si>
  <si>
    <t>All hospitality expenses provided by the CE in the context of his/her job to anyone external to the Public Service or statutory Crown entities.</t>
  </si>
  <si>
    <t>Comments</t>
  </si>
  <si>
    <t>Domestic Travel (within NZ, including travel to and from local airport)</t>
  </si>
  <si>
    <t xml:space="preserve"> </t>
  </si>
  <si>
    <t xml:space="preserve">New Zealand Qualifications Authority </t>
  </si>
  <si>
    <t xml:space="preserve">Dr Karen Poutasi </t>
  </si>
  <si>
    <t xml:space="preserve">1 July 2017 to 30 June 2018 </t>
  </si>
  <si>
    <t xml:space="preserve">International Travel </t>
  </si>
  <si>
    <t>Cost (NZ$)
(exc GST)</t>
  </si>
  <si>
    <t xml:space="preserve">Purpose of trip </t>
  </si>
  <si>
    <t xml:space="preserve">Nature </t>
  </si>
  <si>
    <t>Cost ($)
(exc GST)</t>
  </si>
  <si>
    <t xml:space="preserve">Purpose </t>
  </si>
  <si>
    <t>Nature</t>
  </si>
  <si>
    <t>Included within domestic travel above</t>
  </si>
  <si>
    <t xml:space="preserve">Local Travel </t>
  </si>
  <si>
    <t>Reason</t>
  </si>
  <si>
    <t>Gifts and Benefits over $50 annual value</t>
  </si>
  <si>
    <t xml:space="preserve">Description </t>
  </si>
  <si>
    <t xml:space="preserve">Offered by </t>
  </si>
  <si>
    <t>Estimated value (NZ$)
(exc GST)</t>
  </si>
  <si>
    <t xml:space="preserve">Comment / explanation </t>
  </si>
  <si>
    <t xml:space="preserve">Harvard Business Review </t>
  </si>
  <si>
    <t>NZ College of Public Health Medicine</t>
  </si>
  <si>
    <t>NZ Global Women</t>
  </si>
  <si>
    <t>Telephone</t>
  </si>
  <si>
    <t>Subscription</t>
  </si>
  <si>
    <t>n/a</t>
  </si>
  <si>
    <t xml:space="preserve">n/a </t>
  </si>
  <si>
    <t>Mobile &amp; other telephone charges for the year</t>
  </si>
  <si>
    <t xml:space="preserve">Medical Council of New Zealand </t>
  </si>
  <si>
    <t xml:space="preserve">None </t>
  </si>
  <si>
    <t>Flights</t>
  </si>
  <si>
    <t xml:space="preserve">Flights, accommodation  </t>
  </si>
  <si>
    <t>July 17 - Jun 18</t>
  </si>
  <si>
    <t xml:space="preserve">Other travel booking fees and account charges during the year </t>
  </si>
  <si>
    <t>Flights, car hire</t>
  </si>
  <si>
    <t>Secondary Principals' Association of NZ (SPANZ) Meeting</t>
  </si>
  <si>
    <t xml:space="preserve">Taxis, parking </t>
  </si>
  <si>
    <t xml:space="preserve">Meetings with education establishments in Hamilton </t>
  </si>
  <si>
    <t xml:space="preserve">Presentations to NZQA Auckland staff </t>
  </si>
  <si>
    <t xml:space="preserve">No costs in this year </t>
  </si>
  <si>
    <t xml:space="preserve">Flights, accommodation, subsistence and registration fees </t>
  </si>
  <si>
    <t>Subsistence only (since other costs not incurred by NZQA)</t>
  </si>
  <si>
    <t xml:space="preserve">Visit to Auckland education establishments </t>
  </si>
  <si>
    <t>Taxi fares and parking during the year visiting various educational and government agencies around NZ including meetings &amp; events noted above</t>
  </si>
  <si>
    <t>Education conference</t>
  </si>
  <si>
    <t xml:space="preserve">Attendance at Hi Tech awards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</si>
</sst>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0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6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164" fontId="6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6" fillId="5" borderId="2" xfId="0" applyFont="1" applyFill="1" applyBorder="1" applyAlignment="1">
      <alignment horizontal="right" vertical="center" wrapText="1"/>
    </xf>
    <xf numFmtId="0" fontId="6" fillId="0" borderId="0" xfId="0" applyFont="1" applyBorder="1" applyProtection="1"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 readingOrder="1"/>
    </xf>
    <xf numFmtId="164" fontId="5" fillId="2" borderId="2" xfId="0" applyNumberFormat="1" applyFont="1" applyFill="1" applyBorder="1" applyAlignment="1">
      <alignment vertical="center" wrapText="1" readingOrder="1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4" fillId="7" borderId="1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0" borderId="0" xfId="0" applyFont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0" fillId="5" borderId="8" xfId="0" applyFill="1" applyBorder="1" applyAlignment="1"/>
    <xf numFmtId="0" fontId="1" fillId="8" borderId="2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0" fillId="0" borderId="9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vertical="top"/>
      <protection locked="0"/>
    </xf>
    <xf numFmtId="0" fontId="0" fillId="0" borderId="9" xfId="0" applyFont="1" applyBorder="1" applyAlignment="1" applyProtection="1"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  <protection locked="0"/>
    </xf>
    <xf numFmtId="4" fontId="0" fillId="0" borderId="0" xfId="0" applyNumberFormat="1" applyFont="1" applyBorder="1" applyAlignment="1" applyProtection="1">
      <alignment vertical="top"/>
      <protection locked="0"/>
    </xf>
    <xf numFmtId="4" fontId="10" fillId="0" borderId="0" xfId="0" applyNumberFormat="1" applyFont="1" applyBorder="1" applyAlignment="1" applyProtection="1">
      <alignment vertical="center" wrapText="1"/>
      <protection locked="0"/>
    </xf>
    <xf numFmtId="4" fontId="0" fillId="0" borderId="0" xfId="0" applyNumberFormat="1" applyFont="1" applyBorder="1" applyAlignment="1" applyProtection="1">
      <alignment wrapText="1"/>
      <protection locked="0"/>
    </xf>
    <xf numFmtId="4" fontId="10" fillId="0" borderId="0" xfId="0" applyNumberFormat="1" applyFont="1" applyBorder="1" applyAlignment="1" applyProtection="1">
      <alignment wrapText="1"/>
      <protection locked="0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7" fontId="0" fillId="0" borderId="9" xfId="0" applyNumberFormat="1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horizontal="right"/>
      <protection locked="0"/>
    </xf>
    <xf numFmtId="17" fontId="0" fillId="0" borderId="9" xfId="0" applyNumberFormat="1" applyBorder="1" applyAlignment="1" applyProtection="1">
      <alignment vertical="top" wrapText="1"/>
      <protection locked="0"/>
    </xf>
    <xf numFmtId="17" fontId="0" fillId="0" borderId="9" xfId="0" applyNumberFormat="1" applyBorder="1" applyAlignment="1" applyProtection="1">
      <alignment horizontal="right" vertical="top" wrapText="1"/>
      <protection locked="0"/>
    </xf>
    <xf numFmtId="17" fontId="0" fillId="0" borderId="9" xfId="0" applyNumberFormat="1" applyBorder="1" applyAlignment="1" applyProtection="1">
      <alignment horizontal="right" wrapText="1"/>
      <protection locked="0"/>
    </xf>
    <xf numFmtId="17" fontId="0" fillId="0" borderId="9" xfId="0" applyNumberFormat="1" applyBorder="1" applyAlignment="1" applyProtection="1">
      <alignment wrapText="1"/>
      <protection locked="0"/>
    </xf>
    <xf numFmtId="0" fontId="0" fillId="0" borderId="0" xfId="0" applyFont="1" applyAlignment="1">
      <alignment horizontal="justify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 applyProtection="1">
      <alignment vertical="center" wrapText="1" readingOrder="1"/>
      <protection locked="0"/>
    </xf>
    <xf numFmtId="0" fontId="8" fillId="0" borderId="12" xfId="0" applyFont="1" applyBorder="1" applyAlignment="1" applyProtection="1">
      <alignment vertical="center" wrapText="1" readingOrder="1"/>
      <protection locked="0"/>
    </xf>
    <xf numFmtId="0" fontId="8" fillId="0" borderId="13" xfId="0" applyFont="1" applyBorder="1" applyAlignment="1" applyProtection="1">
      <alignment vertical="center" wrapText="1" readingOrder="1"/>
      <protection locked="0"/>
    </xf>
    <xf numFmtId="0" fontId="13" fillId="0" borderId="4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9" xfId="0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4" borderId="10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8" fillId="0" borderId="13" xfId="0" applyFont="1" applyBorder="1" applyAlignment="1">
      <alignment vertical="center" wrapText="1" readingOrder="1"/>
    </xf>
    <xf numFmtId="0" fontId="15" fillId="0" borderId="10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abSelected="1" zoomScaleNormal="100" workbookViewId="0">
      <selection activeCell="A37" sqref="A37:B37"/>
    </sheetView>
  </sheetViews>
  <sheetFormatPr defaultColWidth="9.109375" defaultRowHeight="13.2" x14ac:dyDescent="0.25"/>
  <cols>
    <col min="1" max="1" width="26.88671875" style="6" customWidth="1"/>
    <col min="2" max="2" width="10.33203125" style="1" bestFit="1" customWidth="1"/>
    <col min="3" max="3" width="61.88671875" style="1" bestFit="1" customWidth="1"/>
    <col min="4" max="4" width="49.6640625" style="1" bestFit="1" customWidth="1"/>
    <col min="5" max="16384" width="9.109375" style="1"/>
  </cols>
  <sheetData>
    <row r="1" spans="1:4" ht="36" customHeight="1" x14ac:dyDescent="0.25">
      <c r="A1" s="105" t="s">
        <v>16</v>
      </c>
      <c r="B1" s="106"/>
      <c r="C1" s="106"/>
      <c r="D1" s="107"/>
    </row>
    <row r="2" spans="1:4" ht="36" customHeight="1" x14ac:dyDescent="0.25">
      <c r="A2" s="28" t="s">
        <v>7</v>
      </c>
      <c r="B2" s="113" t="s">
        <v>26</v>
      </c>
      <c r="C2" s="113"/>
      <c r="D2" s="113"/>
    </row>
    <row r="3" spans="1:4" ht="36" customHeight="1" x14ac:dyDescent="0.25">
      <c r="A3" s="28" t="s">
        <v>8</v>
      </c>
      <c r="B3" s="114" t="s">
        <v>27</v>
      </c>
      <c r="C3" s="114"/>
      <c r="D3" s="114"/>
    </row>
    <row r="4" spans="1:4" ht="36" customHeight="1" x14ac:dyDescent="0.25">
      <c r="A4" s="71" t="s">
        <v>3</v>
      </c>
      <c r="B4" s="115" t="s">
        <v>28</v>
      </c>
      <c r="C4" s="115"/>
      <c r="D4" s="115"/>
    </row>
    <row r="5" spans="1:4" s="3" customFormat="1" ht="36" customHeight="1" x14ac:dyDescent="0.25">
      <c r="A5" s="116" t="s">
        <v>9</v>
      </c>
      <c r="B5" s="117"/>
      <c r="C5" s="117"/>
      <c r="D5" s="118"/>
    </row>
    <row r="6" spans="1:4" s="4" customFormat="1" ht="36" customHeight="1" x14ac:dyDescent="0.3">
      <c r="A6" s="110" t="s">
        <v>29</v>
      </c>
      <c r="B6" s="111"/>
      <c r="C6" s="111"/>
      <c r="D6" s="112"/>
    </row>
    <row r="7" spans="1:4" s="3" customFormat="1" ht="25.5" customHeight="1" x14ac:dyDescent="0.25">
      <c r="A7" s="17" t="s">
        <v>17</v>
      </c>
      <c r="B7" s="2" t="s">
        <v>30</v>
      </c>
      <c r="C7" s="2" t="s">
        <v>31</v>
      </c>
      <c r="D7" s="9" t="s">
        <v>32</v>
      </c>
    </row>
    <row r="8" spans="1:4" s="83" customFormat="1" ht="12.75" hidden="1" customHeight="1" x14ac:dyDescent="0.25">
      <c r="A8" s="80"/>
      <c r="B8" s="90"/>
      <c r="C8" s="81"/>
      <c r="D8" s="82"/>
    </row>
    <row r="9" spans="1:4" s="83" customFormat="1" x14ac:dyDescent="0.25">
      <c r="A9" s="80"/>
      <c r="B9" s="90"/>
      <c r="C9" s="81"/>
      <c r="D9" s="82"/>
    </row>
    <row r="10" spans="1:4" s="83" customFormat="1" ht="12.75" customHeight="1" x14ac:dyDescent="0.25">
      <c r="A10" s="85" t="s">
        <v>63</v>
      </c>
      <c r="B10" s="91"/>
      <c r="C10" s="81"/>
      <c r="D10" s="82"/>
    </row>
    <row r="11" spans="1:4" s="83" customFormat="1" x14ac:dyDescent="0.25">
      <c r="A11" s="80"/>
      <c r="B11" s="90"/>
      <c r="C11" s="81"/>
      <c r="D11" s="82"/>
    </row>
    <row r="12" spans="1:4" s="83" customFormat="1" x14ac:dyDescent="0.25">
      <c r="A12" s="80"/>
      <c r="B12" s="90"/>
      <c r="C12" s="81"/>
      <c r="D12" s="82"/>
    </row>
    <row r="13" spans="1:4" s="83" customFormat="1" hidden="1" x14ac:dyDescent="0.25">
      <c r="A13" s="80"/>
      <c r="B13" s="81"/>
      <c r="C13" s="81"/>
      <c r="D13" s="82"/>
    </row>
    <row r="14" spans="1:4" ht="19.5" customHeight="1" x14ac:dyDescent="0.25">
      <c r="A14" s="37" t="s">
        <v>4</v>
      </c>
      <c r="B14" s="42">
        <f>SUM(B8:B13)</f>
        <v>0</v>
      </c>
      <c r="C14" s="78"/>
      <c r="D14" s="79"/>
    </row>
    <row r="15" spans="1:4" ht="5.25" customHeight="1" x14ac:dyDescent="0.25">
      <c r="A15" s="24"/>
      <c r="B15" s="52"/>
      <c r="C15" s="52"/>
      <c r="D15" s="52"/>
    </row>
    <row r="16" spans="1:4" s="4" customFormat="1" ht="36" customHeight="1" x14ac:dyDescent="0.3">
      <c r="A16" s="119" t="s">
        <v>24</v>
      </c>
      <c r="B16" s="120"/>
      <c r="C16" s="120"/>
      <c r="D16" s="75"/>
    </row>
    <row r="17" spans="1:4" s="3" customFormat="1" ht="25.5" customHeight="1" x14ac:dyDescent="0.25">
      <c r="A17" s="17" t="s">
        <v>17</v>
      </c>
      <c r="B17" s="2" t="s">
        <v>33</v>
      </c>
      <c r="C17" s="2" t="s">
        <v>34</v>
      </c>
      <c r="D17" s="9" t="s">
        <v>35</v>
      </c>
    </row>
    <row r="18" spans="1:4" s="83" customFormat="1" ht="17.25" hidden="1" customHeight="1" x14ac:dyDescent="0.25">
      <c r="A18" s="80"/>
      <c r="B18" s="90"/>
      <c r="C18" s="81"/>
      <c r="D18" s="82"/>
    </row>
    <row r="19" spans="1:4" s="83" customFormat="1" x14ac:dyDescent="0.25">
      <c r="A19" s="80"/>
      <c r="B19" s="90"/>
      <c r="C19" s="81"/>
      <c r="D19" s="82"/>
    </row>
    <row r="20" spans="1:4" s="83" customFormat="1" x14ac:dyDescent="0.25">
      <c r="A20" s="100">
        <v>43040</v>
      </c>
      <c r="B20" s="90">
        <f>415.23</f>
        <v>415.23</v>
      </c>
      <c r="C20" s="81" t="s">
        <v>62</v>
      </c>
      <c r="D20" s="82" t="s">
        <v>54</v>
      </c>
    </row>
    <row r="21" spans="1:4" s="83" customFormat="1" ht="24" customHeight="1" x14ac:dyDescent="0.25">
      <c r="A21" s="103">
        <v>43160</v>
      </c>
      <c r="B21" s="90">
        <f>152.77+208.7+4.23+455.95</f>
        <v>821.65000000000009</v>
      </c>
      <c r="C21" s="81" t="s">
        <v>68</v>
      </c>
      <c r="D21" s="82" t="s">
        <v>64</v>
      </c>
    </row>
    <row r="22" spans="1:4" s="83" customFormat="1" ht="23.25" customHeight="1" x14ac:dyDescent="0.25">
      <c r="A22" s="103">
        <v>43160</v>
      </c>
      <c r="B22" s="90">
        <v>47.82</v>
      </c>
      <c r="C22" s="96" t="s">
        <v>59</v>
      </c>
      <c r="D22" s="82" t="s">
        <v>65</v>
      </c>
    </row>
    <row r="23" spans="1:4" s="83" customFormat="1" ht="12.6" customHeight="1" x14ac:dyDescent="0.25">
      <c r="A23" s="100">
        <v>43191</v>
      </c>
      <c r="B23" s="90">
        <f>598.16+85.71</f>
        <v>683.87</v>
      </c>
      <c r="C23" s="81" t="s">
        <v>61</v>
      </c>
      <c r="D23" s="82" t="s">
        <v>58</v>
      </c>
    </row>
    <row r="24" spans="1:4" s="83" customFormat="1" ht="12.6" customHeight="1" x14ac:dyDescent="0.25">
      <c r="A24" s="100">
        <v>43221</v>
      </c>
      <c r="B24" s="90">
        <f>593.42+160.55</f>
        <v>753.97</v>
      </c>
      <c r="C24" s="81" t="s">
        <v>69</v>
      </c>
      <c r="D24" s="82" t="s">
        <v>55</v>
      </c>
    </row>
    <row r="25" spans="1:4" s="83" customFormat="1" ht="24" customHeight="1" x14ac:dyDescent="0.25">
      <c r="A25" s="103">
        <v>43221</v>
      </c>
      <c r="B25" s="90">
        <v>371.08</v>
      </c>
      <c r="C25" s="81" t="s">
        <v>66</v>
      </c>
      <c r="D25" s="82" t="s">
        <v>54</v>
      </c>
    </row>
    <row r="26" spans="1:4" s="83" customFormat="1" ht="12.6" customHeight="1" x14ac:dyDescent="0.25">
      <c r="A26" s="101" t="s">
        <v>56</v>
      </c>
      <c r="B26" s="90">
        <v>147</v>
      </c>
      <c r="C26" s="96" t="s">
        <v>57</v>
      </c>
      <c r="D26" s="82" t="s">
        <v>49</v>
      </c>
    </row>
    <row r="27" spans="1:4" s="83" customFormat="1" ht="36" customHeight="1" x14ac:dyDescent="0.25">
      <c r="A27" s="102" t="s">
        <v>56</v>
      </c>
      <c r="B27" s="90">
        <f>1293.13+28.09</f>
        <v>1321.22</v>
      </c>
      <c r="C27" s="96" t="s">
        <v>67</v>
      </c>
      <c r="D27" s="82" t="s">
        <v>60</v>
      </c>
    </row>
    <row r="28" spans="1:4" s="83" customFormat="1" ht="24" customHeight="1" x14ac:dyDescent="0.25">
      <c r="A28" s="101"/>
      <c r="B28" s="90"/>
      <c r="C28" s="96"/>
      <c r="D28" s="82"/>
    </row>
    <row r="29" spans="1:4" s="83" customFormat="1" x14ac:dyDescent="0.25">
      <c r="A29" s="80"/>
      <c r="B29" s="90"/>
      <c r="C29" s="81"/>
      <c r="D29" s="82"/>
    </row>
    <row r="30" spans="1:4" s="83" customFormat="1" hidden="1" x14ac:dyDescent="0.25">
      <c r="A30" s="80"/>
      <c r="B30" s="81"/>
      <c r="C30" s="81"/>
      <c r="D30" s="82"/>
    </row>
    <row r="31" spans="1:4" ht="19.5" customHeight="1" x14ac:dyDescent="0.25">
      <c r="A31" s="37" t="s">
        <v>4</v>
      </c>
      <c r="B31" s="42">
        <f>SUM(B18:B30)</f>
        <v>4561.84</v>
      </c>
      <c r="C31" s="78"/>
      <c r="D31" s="79"/>
    </row>
    <row r="32" spans="1:4" ht="5.25" customHeight="1" x14ac:dyDescent="0.25">
      <c r="A32" s="24"/>
      <c r="B32" s="52"/>
      <c r="C32" s="52"/>
      <c r="D32" s="52"/>
    </row>
    <row r="33" spans="1:11" ht="36" customHeight="1" x14ac:dyDescent="0.3">
      <c r="A33" s="121" t="s">
        <v>37</v>
      </c>
      <c r="B33" s="122"/>
      <c r="C33" s="122"/>
      <c r="D33" s="76"/>
    </row>
    <row r="34" spans="1:11" ht="25.5" customHeight="1" x14ac:dyDescent="0.25">
      <c r="A34" s="17" t="s">
        <v>0</v>
      </c>
      <c r="B34" s="2" t="s">
        <v>33</v>
      </c>
      <c r="C34" s="2" t="s">
        <v>34</v>
      </c>
      <c r="D34" s="9" t="s">
        <v>32</v>
      </c>
    </row>
    <row r="35" spans="1:11" s="83" customFormat="1" ht="15.75" hidden="1" customHeight="1" x14ac:dyDescent="0.25">
      <c r="A35" s="80"/>
      <c r="B35" s="90"/>
      <c r="C35" s="81"/>
      <c r="D35" s="82"/>
    </row>
    <row r="36" spans="1:11" s="83" customFormat="1" ht="12.75" customHeight="1" x14ac:dyDescent="0.25">
      <c r="A36" s="80"/>
      <c r="B36" s="90"/>
      <c r="C36" s="81"/>
      <c r="D36" s="82"/>
      <c r="F36" s="84"/>
      <c r="G36" s="84"/>
      <c r="H36" s="84"/>
      <c r="I36" s="84"/>
      <c r="J36" s="84"/>
      <c r="K36" s="84"/>
    </row>
    <row r="37" spans="1:11" s="83" customFormat="1" ht="12.75" customHeight="1" x14ac:dyDescent="0.25">
      <c r="A37" s="123" t="s">
        <v>36</v>
      </c>
      <c r="B37" s="124"/>
      <c r="C37" s="81"/>
      <c r="D37" s="82"/>
      <c r="F37" s="84"/>
      <c r="G37" s="84"/>
      <c r="H37" s="84"/>
      <c r="I37" s="84"/>
      <c r="J37" s="84"/>
      <c r="K37" s="84"/>
    </row>
    <row r="38" spans="1:11" s="83" customFormat="1" ht="12.75" customHeight="1" x14ac:dyDescent="0.25">
      <c r="A38" s="80"/>
      <c r="B38" s="90"/>
      <c r="C38" s="81"/>
      <c r="D38" s="82"/>
      <c r="F38" s="84"/>
      <c r="G38" s="84"/>
      <c r="H38" s="84"/>
      <c r="I38" s="84"/>
      <c r="J38" s="84"/>
      <c r="K38" s="84"/>
    </row>
    <row r="39" spans="1:11" s="83" customFormat="1" ht="12.75" customHeight="1" x14ac:dyDescent="0.25">
      <c r="A39" s="80"/>
      <c r="B39" s="90"/>
      <c r="C39" s="81"/>
      <c r="D39" s="82"/>
    </row>
    <row r="40" spans="1:11" s="83" customFormat="1" ht="12.75" hidden="1" customHeight="1" x14ac:dyDescent="0.25">
      <c r="A40" s="80"/>
      <c r="B40" s="81"/>
      <c r="C40" s="81"/>
      <c r="D40" s="82"/>
    </row>
    <row r="41" spans="1:11" ht="19.5" customHeight="1" x14ac:dyDescent="0.25">
      <c r="A41" s="37" t="s">
        <v>4</v>
      </c>
      <c r="B41" s="42">
        <f>SUM(B35:B40)</f>
        <v>0</v>
      </c>
      <c r="C41" s="78"/>
      <c r="D41" s="79"/>
    </row>
    <row r="42" spans="1:11" ht="5.25" customHeight="1" x14ac:dyDescent="0.25">
      <c r="A42" s="24"/>
      <c r="B42" s="52"/>
      <c r="C42" s="52"/>
      <c r="D42" s="52"/>
    </row>
    <row r="43" spans="1:11" s="7" customFormat="1" ht="34.5" customHeight="1" x14ac:dyDescent="0.25">
      <c r="A43" s="26" t="s">
        <v>6</v>
      </c>
      <c r="B43" s="43">
        <f>B14+B31+B41</f>
        <v>4561.84</v>
      </c>
      <c r="C43" s="8"/>
      <c r="D43" s="77"/>
    </row>
    <row r="44" spans="1:11" s="38" customFormat="1" x14ac:dyDescent="0.25">
      <c r="B44" s="35"/>
      <c r="C44" s="36"/>
      <c r="D44" s="36"/>
    </row>
    <row r="45" spans="1:11" s="40" customFormat="1" x14ac:dyDescent="0.25">
      <c r="A45" s="27"/>
      <c r="B45" s="3"/>
    </row>
    <row r="46" spans="1:11" s="40" customFormat="1" ht="12.6" customHeight="1" x14ac:dyDescent="0.25">
      <c r="A46" s="108"/>
      <c r="B46" s="108"/>
      <c r="C46" s="108"/>
    </row>
    <row r="47" spans="1:11" s="38" customFormat="1" ht="12.9" customHeight="1" x14ac:dyDescent="0.25">
      <c r="A47" s="109"/>
      <c r="B47" s="109"/>
      <c r="C47" s="109"/>
    </row>
    <row r="48" spans="1:11" x14ac:dyDescent="0.25">
      <c r="A48" s="33"/>
      <c r="B48" s="34"/>
      <c r="C48" s="38"/>
      <c r="D48" s="38"/>
    </row>
    <row r="49" spans="1:4" x14ac:dyDescent="0.25">
      <c r="A49" s="47"/>
      <c r="B49" s="34"/>
      <c r="C49" s="51"/>
      <c r="D49" s="51"/>
    </row>
    <row r="50" spans="1:4" x14ac:dyDescent="0.25">
      <c r="A50" s="47"/>
      <c r="B50" s="34"/>
      <c r="C50" s="46"/>
      <c r="D50" s="46"/>
    </row>
    <row r="51" spans="1:4" x14ac:dyDescent="0.25">
      <c r="A51" s="104"/>
      <c r="B51" s="104"/>
      <c r="C51" s="104"/>
      <c r="D51" s="104"/>
    </row>
    <row r="52" spans="1:4" x14ac:dyDescent="0.25">
      <c r="A52" s="24"/>
      <c r="B52" s="38"/>
      <c r="C52" s="38"/>
      <c r="D52" s="38"/>
    </row>
    <row r="53" spans="1:4" x14ac:dyDescent="0.25">
      <c r="A53" s="24"/>
      <c r="B53" s="38"/>
      <c r="C53" s="38"/>
      <c r="D53" s="38"/>
    </row>
    <row r="54" spans="1:4" x14ac:dyDescent="0.25">
      <c r="A54" s="24"/>
      <c r="B54" s="38"/>
      <c r="C54" s="38"/>
      <c r="D54" s="38"/>
    </row>
    <row r="55" spans="1:4" x14ac:dyDescent="0.25">
      <c r="A55" s="24"/>
      <c r="B55" s="38"/>
      <c r="C55" s="38"/>
      <c r="D55" s="38"/>
    </row>
    <row r="56" spans="1:4" x14ac:dyDescent="0.25">
      <c r="A56" s="24"/>
      <c r="B56" s="38"/>
      <c r="C56" s="38"/>
      <c r="D56" s="38"/>
    </row>
    <row r="57" spans="1:4" x14ac:dyDescent="0.25">
      <c r="A57" s="24"/>
      <c r="B57" s="38"/>
      <c r="C57" s="38"/>
      <c r="D57" s="38"/>
    </row>
    <row r="58" spans="1:4" x14ac:dyDescent="0.25">
      <c r="A58" s="24"/>
      <c r="B58" s="38"/>
      <c r="C58" s="38"/>
      <c r="D58" s="38"/>
    </row>
    <row r="59" spans="1:4" x14ac:dyDescent="0.25">
      <c r="A59" s="24"/>
      <c r="B59" s="38"/>
      <c r="C59" s="38"/>
      <c r="D59" s="38"/>
    </row>
    <row r="60" spans="1:4" x14ac:dyDescent="0.25">
      <c r="A60" s="24"/>
      <c r="B60" s="38"/>
      <c r="C60" s="38"/>
      <c r="D60" s="38"/>
    </row>
    <row r="61" spans="1:4" x14ac:dyDescent="0.25">
      <c r="A61" s="24"/>
      <c r="B61" s="38"/>
      <c r="C61" s="38"/>
      <c r="D61" s="38"/>
    </row>
    <row r="62" spans="1:4" x14ac:dyDescent="0.25">
      <c r="A62" s="24"/>
      <c r="B62" s="38"/>
      <c r="C62" s="38"/>
      <c r="D62" s="38"/>
    </row>
  </sheetData>
  <sheetProtection formatCells="0" formatColumns="0" formatRows="0" insertColumns="0" insertRows="0"/>
  <mergeCells count="12">
    <mergeCell ref="A51:D51"/>
    <mergeCell ref="A1:D1"/>
    <mergeCell ref="A46:C46"/>
    <mergeCell ref="A47:C47"/>
    <mergeCell ref="A6:D6"/>
    <mergeCell ref="B2:D2"/>
    <mergeCell ref="B3:D3"/>
    <mergeCell ref="B4:D4"/>
    <mergeCell ref="A5:D5"/>
    <mergeCell ref="A16:C16"/>
    <mergeCell ref="A33:C33"/>
    <mergeCell ref="A37:B37"/>
  </mergeCells>
  <printOptions gridLines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zoomScaleNormal="100" workbookViewId="0">
      <selection activeCell="C24" sqref="C24"/>
    </sheetView>
  </sheetViews>
  <sheetFormatPr defaultColWidth="9.109375" defaultRowHeight="13.2" x14ac:dyDescent="0.25"/>
  <cols>
    <col min="1" max="1" width="27.5546875" style="13" customWidth="1"/>
    <col min="2" max="2" width="23.5546875" style="13" customWidth="1"/>
    <col min="3" max="6" width="27.5546875" style="13" customWidth="1"/>
    <col min="7" max="16384" width="9.109375" style="14"/>
  </cols>
  <sheetData>
    <row r="1" spans="1:7" ht="36" customHeight="1" x14ac:dyDescent="0.25">
      <c r="A1" s="127" t="s">
        <v>16</v>
      </c>
      <c r="B1" s="127"/>
      <c r="C1" s="127"/>
      <c r="D1" s="127"/>
      <c r="E1" s="127"/>
      <c r="F1" s="127"/>
    </row>
    <row r="2" spans="1:7" ht="36" customHeight="1" x14ac:dyDescent="0.25">
      <c r="A2" s="28" t="s">
        <v>7</v>
      </c>
      <c r="B2" s="131" t="str">
        <f>Travel!B2</f>
        <v xml:space="preserve">New Zealand Qualifications Authority </v>
      </c>
      <c r="C2" s="131"/>
      <c r="D2" s="131"/>
      <c r="E2" s="131"/>
      <c r="F2" s="131"/>
      <c r="G2" s="29"/>
    </row>
    <row r="3" spans="1:7" ht="36" customHeight="1" x14ac:dyDescent="0.25">
      <c r="A3" s="28" t="s">
        <v>8</v>
      </c>
      <c r="B3" s="132" t="str">
        <f>Travel!B3</f>
        <v xml:space="preserve">Dr Karen Poutasi </v>
      </c>
      <c r="C3" s="132"/>
      <c r="D3" s="132"/>
      <c r="E3" s="132"/>
      <c r="F3" s="132"/>
      <c r="G3" s="30"/>
    </row>
    <row r="4" spans="1:7" ht="36" customHeight="1" x14ac:dyDescent="0.25">
      <c r="A4" s="28" t="s">
        <v>3</v>
      </c>
      <c r="B4" s="132" t="str">
        <f>Travel!B4</f>
        <v xml:space="preserve">1 July 2017 to 30 June 2018 </v>
      </c>
      <c r="C4" s="132"/>
      <c r="D4" s="132"/>
      <c r="E4" s="132"/>
      <c r="F4" s="132"/>
      <c r="G4" s="30"/>
    </row>
    <row r="5" spans="1:7" s="12" customFormat="1" ht="36" customHeight="1" x14ac:dyDescent="0.3">
      <c r="A5" s="133" t="s">
        <v>18</v>
      </c>
      <c r="B5" s="134"/>
      <c r="C5" s="135"/>
      <c r="D5" s="135"/>
      <c r="E5" s="135"/>
      <c r="F5" s="136"/>
    </row>
    <row r="6" spans="1:7" s="12" customFormat="1" ht="19.5" customHeight="1" x14ac:dyDescent="0.3">
      <c r="A6" s="128" t="s">
        <v>22</v>
      </c>
      <c r="B6" s="129"/>
      <c r="C6" s="129"/>
      <c r="D6" s="129"/>
      <c r="E6" s="129"/>
      <c r="F6" s="130"/>
    </row>
    <row r="7" spans="1:7" s="3" customFormat="1" ht="36" customHeight="1" x14ac:dyDescent="0.3">
      <c r="A7" s="125" t="s">
        <v>13</v>
      </c>
      <c r="B7" s="126"/>
      <c r="C7" s="72"/>
      <c r="D7" s="72"/>
      <c r="E7" s="72"/>
      <c r="F7" s="73"/>
    </row>
    <row r="8" spans="1:7" ht="26.4" x14ac:dyDescent="0.25">
      <c r="A8" s="17" t="s">
        <v>0</v>
      </c>
      <c r="B8" s="25" t="s">
        <v>33</v>
      </c>
      <c r="C8" s="2" t="s">
        <v>21</v>
      </c>
      <c r="D8" s="2" t="s">
        <v>35</v>
      </c>
      <c r="E8" s="2" t="s">
        <v>38</v>
      </c>
      <c r="F8" s="9" t="s">
        <v>1</v>
      </c>
    </row>
    <row r="9" spans="1:7" s="74" customFormat="1" ht="16.5" hidden="1" customHeight="1" x14ac:dyDescent="0.25">
      <c r="A9" s="87"/>
      <c r="B9" s="92"/>
      <c r="C9" s="88"/>
      <c r="D9" s="88"/>
      <c r="E9" s="88"/>
      <c r="F9" s="89"/>
    </row>
    <row r="10" spans="1:7" s="74" customFormat="1" x14ac:dyDescent="0.25">
      <c r="A10" s="87" t="s">
        <v>25</v>
      </c>
      <c r="B10" s="92"/>
      <c r="C10" s="88"/>
      <c r="D10" s="88"/>
      <c r="E10" s="88"/>
      <c r="F10" s="89"/>
    </row>
    <row r="11" spans="1:7" s="74" customFormat="1" ht="12.75" customHeight="1" x14ac:dyDescent="0.25">
      <c r="A11" s="86" t="s">
        <v>53</v>
      </c>
      <c r="B11" s="93"/>
      <c r="C11" s="55"/>
      <c r="D11" s="55"/>
      <c r="E11" s="55"/>
      <c r="F11" s="56"/>
    </row>
    <row r="12" spans="1:7" s="74" customFormat="1" ht="12.75" customHeight="1" x14ac:dyDescent="0.25">
      <c r="A12" s="54"/>
      <c r="B12" s="93"/>
      <c r="C12" s="55"/>
      <c r="D12" s="55"/>
      <c r="E12" s="55"/>
      <c r="F12" s="56"/>
    </row>
    <row r="13" spans="1:7" s="74" customFormat="1" ht="12.75" customHeight="1" x14ac:dyDescent="0.25">
      <c r="A13" s="54"/>
      <c r="B13" s="93"/>
      <c r="C13" s="55"/>
      <c r="D13" s="55"/>
      <c r="E13" s="55"/>
      <c r="F13" s="56"/>
    </row>
    <row r="14" spans="1:7" s="74" customFormat="1" hidden="1" x14ac:dyDescent="0.25">
      <c r="A14" s="54"/>
      <c r="B14" s="55"/>
      <c r="C14" s="55"/>
      <c r="D14" s="55"/>
      <c r="E14" s="55"/>
      <c r="F14" s="56"/>
    </row>
    <row r="15" spans="1:7" ht="27.75" customHeight="1" x14ac:dyDescent="0.25">
      <c r="A15" s="39" t="s">
        <v>14</v>
      </c>
      <c r="B15" s="44">
        <f>SUM(B9:B14)</f>
        <v>0</v>
      </c>
      <c r="C15" s="18"/>
      <c r="D15" s="19"/>
      <c r="E15" s="19"/>
      <c r="F15" s="20"/>
    </row>
    <row r="16" spans="1:7" x14ac:dyDescent="0.25">
      <c r="A16" s="48"/>
      <c r="B16" s="49"/>
      <c r="C16" s="49"/>
      <c r="D16" s="49"/>
      <c r="E16" s="49"/>
      <c r="F16" s="50"/>
    </row>
    <row r="17" spans="1:6" x14ac:dyDescent="0.25">
      <c r="A17" s="41"/>
      <c r="B17" s="41"/>
      <c r="C17" s="41"/>
      <c r="D17" s="41"/>
      <c r="E17" s="41"/>
      <c r="F17" s="41"/>
    </row>
    <row r="18" spans="1:6" x14ac:dyDescent="0.25">
      <c r="A18" s="41"/>
      <c r="B18" s="41"/>
      <c r="C18" s="41"/>
      <c r="D18" s="41"/>
      <c r="E18" s="41"/>
      <c r="F18" s="41"/>
    </row>
    <row r="19" spans="1:6" x14ac:dyDescent="0.25">
      <c r="A19" s="41"/>
      <c r="B19" s="41"/>
      <c r="C19" s="41"/>
      <c r="D19" s="41"/>
      <c r="E19" s="41"/>
      <c r="F19" s="41"/>
    </row>
    <row r="20" spans="1:6" x14ac:dyDescent="0.25">
      <c r="A20" s="41"/>
      <c r="B20" s="41"/>
      <c r="C20" s="41"/>
      <c r="D20" s="41"/>
      <c r="E20" s="41"/>
      <c r="F20" s="41"/>
    </row>
    <row r="21" spans="1:6" x14ac:dyDescent="0.25">
      <c r="A21" s="41"/>
      <c r="B21" s="41"/>
      <c r="C21" s="41"/>
      <c r="D21" s="41"/>
      <c r="E21" s="41"/>
      <c r="F21" s="41"/>
    </row>
  </sheetData>
  <sheetProtection formatCells="0" formatColumns="0" formatRows="0" insertColumns="0" insertRows="0"/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5"/>
  <sheetViews>
    <sheetView zoomScaleNormal="100" workbookViewId="0">
      <selection activeCell="D8" sqref="D8"/>
    </sheetView>
  </sheetViews>
  <sheetFormatPr defaultColWidth="9.109375" defaultRowHeight="13.2" x14ac:dyDescent="0.25"/>
  <cols>
    <col min="1" max="5" width="27.5546875" style="22" customWidth="1"/>
    <col min="6" max="16384" width="9.109375" style="23"/>
  </cols>
  <sheetData>
    <row r="1" spans="1:14" ht="36" customHeight="1" x14ac:dyDescent="0.25">
      <c r="A1" s="127" t="s">
        <v>16</v>
      </c>
      <c r="B1" s="127"/>
      <c r="C1" s="127"/>
      <c r="D1" s="127"/>
      <c r="E1" s="127"/>
      <c r="F1" s="45"/>
    </row>
    <row r="2" spans="1:14" ht="36" customHeight="1" x14ac:dyDescent="0.25">
      <c r="A2" s="28" t="s">
        <v>7</v>
      </c>
      <c r="B2" s="131" t="str">
        <f>Travel!B2</f>
        <v xml:space="preserve">New Zealand Qualifications Authority </v>
      </c>
      <c r="C2" s="131"/>
      <c r="D2" s="131"/>
      <c r="E2" s="131"/>
      <c r="F2" s="29"/>
      <c r="G2" s="29"/>
    </row>
    <row r="3" spans="1:14" ht="36" customHeight="1" x14ac:dyDescent="0.25">
      <c r="A3" s="28" t="s">
        <v>8</v>
      </c>
      <c r="B3" s="132" t="str">
        <f>Travel!B3</f>
        <v xml:space="preserve">Dr Karen Poutasi </v>
      </c>
      <c r="C3" s="132"/>
      <c r="D3" s="132"/>
      <c r="E3" s="132"/>
      <c r="F3" s="30"/>
      <c r="G3" s="30"/>
    </row>
    <row r="4" spans="1:14" ht="36" customHeight="1" x14ac:dyDescent="0.25">
      <c r="A4" s="28" t="s">
        <v>3</v>
      </c>
      <c r="B4" s="132" t="str">
        <f>Travel!B4</f>
        <v xml:space="preserve">1 July 2017 to 30 June 2018 </v>
      </c>
      <c r="C4" s="132"/>
      <c r="D4" s="132"/>
      <c r="E4" s="132"/>
      <c r="F4" s="30"/>
      <c r="G4" s="30"/>
    </row>
    <row r="5" spans="1:14" ht="36" customHeight="1" x14ac:dyDescent="0.25">
      <c r="A5" s="139" t="s">
        <v>39</v>
      </c>
      <c r="B5" s="140"/>
      <c r="C5" s="140"/>
      <c r="D5" s="140"/>
      <c r="E5" s="141"/>
    </row>
    <row r="6" spans="1:14" ht="20.100000000000001" customHeight="1" x14ac:dyDescent="0.25">
      <c r="A6" s="137" t="s">
        <v>20</v>
      </c>
      <c r="B6" s="137"/>
      <c r="C6" s="137"/>
      <c r="D6" s="137"/>
      <c r="E6" s="138"/>
      <c r="F6" s="31"/>
      <c r="G6" s="31"/>
    </row>
    <row r="7" spans="1:14" ht="36" customHeight="1" x14ac:dyDescent="0.3">
      <c r="A7" s="21" t="s">
        <v>12</v>
      </c>
      <c r="B7" s="5"/>
      <c r="C7" s="5"/>
      <c r="D7" s="5"/>
      <c r="E7" s="16"/>
    </row>
    <row r="8" spans="1:14" ht="26.4" x14ac:dyDescent="0.25">
      <c r="A8" s="17" t="s">
        <v>0</v>
      </c>
      <c r="B8" s="2" t="s">
        <v>40</v>
      </c>
      <c r="C8" s="2" t="s">
        <v>41</v>
      </c>
      <c r="D8" s="2" t="s">
        <v>42</v>
      </c>
      <c r="E8" s="9" t="s">
        <v>23</v>
      </c>
    </row>
    <row r="9" spans="1:14" s="74" customFormat="1" ht="15.75" hidden="1" customHeight="1" x14ac:dyDescent="0.25">
      <c r="A9" s="87"/>
      <c r="B9" s="88"/>
      <c r="C9" s="88"/>
      <c r="D9" s="94"/>
      <c r="E9" s="89"/>
    </row>
    <row r="10" spans="1:14" s="60" customFormat="1" x14ac:dyDescent="0.25">
      <c r="A10" s="54"/>
      <c r="B10" s="55"/>
      <c r="C10" s="55"/>
      <c r="D10" s="93"/>
      <c r="E10" s="56"/>
    </row>
    <row r="11" spans="1:14" s="60" customFormat="1" x14ac:dyDescent="0.25">
      <c r="A11" s="85" t="s">
        <v>53</v>
      </c>
      <c r="B11" s="55"/>
      <c r="C11" s="55"/>
      <c r="D11" s="93"/>
      <c r="E11" s="56"/>
    </row>
    <row r="12" spans="1:14" s="60" customFormat="1" x14ac:dyDescent="0.25">
      <c r="A12" s="54"/>
      <c r="B12" s="55"/>
      <c r="C12" s="55"/>
      <c r="D12" s="93"/>
      <c r="E12" s="56"/>
      <c r="N12" s="64"/>
    </row>
    <row r="13" spans="1:14" s="60" customFormat="1" x14ac:dyDescent="0.25">
      <c r="A13" s="54"/>
      <c r="B13" s="55"/>
      <c r="C13" s="55"/>
      <c r="D13" s="93"/>
      <c r="E13" s="56"/>
    </row>
    <row r="14" spans="1:14" s="60" customFormat="1" hidden="1" x14ac:dyDescent="0.25">
      <c r="A14" s="61"/>
      <c r="B14" s="62"/>
      <c r="C14" s="62"/>
      <c r="D14" s="62"/>
      <c r="E14" s="63"/>
    </row>
    <row r="15" spans="1:14" ht="27.9" customHeight="1" x14ac:dyDescent="0.25">
      <c r="A15" s="39" t="s">
        <v>15</v>
      </c>
      <c r="B15" s="59" t="s">
        <v>11</v>
      </c>
      <c r="C15" s="65">
        <f>COUNTIF(B9:B14,"*")</f>
        <v>0</v>
      </c>
      <c r="D15" s="57">
        <f>SUM(D9:D14)</f>
        <v>0</v>
      </c>
      <c r="E15" s="58"/>
    </row>
  </sheetData>
  <sheetProtection formatCells="0" formatColumns="0" formatRows="0" insertColumns="0" insertRows="0"/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5"/>
  <sheetViews>
    <sheetView zoomScaleNormal="100" workbookViewId="0">
      <selection activeCell="A14" sqref="A14:XFD14"/>
    </sheetView>
  </sheetViews>
  <sheetFormatPr defaultColWidth="9.109375" defaultRowHeight="13.2" x14ac:dyDescent="0.25"/>
  <cols>
    <col min="1" max="1" width="25.33203125" style="10" bestFit="1" customWidth="1"/>
    <col min="2" max="2" width="9.88671875" style="10" bestFit="1" customWidth="1"/>
    <col min="3" max="3" width="27.33203125" style="10" bestFit="1" customWidth="1"/>
    <col min="4" max="4" width="21.33203125" style="10" bestFit="1" customWidth="1"/>
    <col min="5" max="5" width="8.5546875" style="10" bestFit="1" customWidth="1"/>
    <col min="6" max="16384" width="9.109375" style="11"/>
  </cols>
  <sheetData>
    <row r="1" spans="1:5" ht="36" customHeight="1" x14ac:dyDescent="0.25">
      <c r="A1" s="127" t="s">
        <v>16</v>
      </c>
      <c r="B1" s="127"/>
      <c r="C1" s="127"/>
      <c r="D1" s="127"/>
      <c r="E1" s="127"/>
    </row>
    <row r="2" spans="1:5" ht="36" customHeight="1" x14ac:dyDescent="0.25">
      <c r="A2" s="28" t="s">
        <v>7</v>
      </c>
      <c r="B2" s="131" t="s">
        <v>26</v>
      </c>
      <c r="C2" s="131"/>
      <c r="D2" s="131"/>
      <c r="E2" s="131"/>
    </row>
    <row r="3" spans="1:5" ht="36" customHeight="1" x14ac:dyDescent="0.25">
      <c r="A3" s="28" t="s">
        <v>8</v>
      </c>
      <c r="B3" s="132" t="s">
        <v>27</v>
      </c>
      <c r="C3" s="132"/>
      <c r="D3" s="132"/>
      <c r="E3" s="132"/>
    </row>
    <row r="4" spans="1:5" ht="36" customHeight="1" x14ac:dyDescent="0.25">
      <c r="A4" s="71" t="s">
        <v>3</v>
      </c>
      <c r="B4" s="142" t="str">
        <f>Travel!B4</f>
        <v xml:space="preserve">1 July 2017 to 30 June 2018 </v>
      </c>
      <c r="C4" s="142"/>
      <c r="D4" s="142"/>
      <c r="E4" s="142"/>
    </row>
    <row r="5" spans="1:5" ht="36" customHeight="1" x14ac:dyDescent="0.25">
      <c r="A5" s="116" t="s">
        <v>5</v>
      </c>
      <c r="B5" s="144"/>
      <c r="C5" s="135"/>
      <c r="D5" s="135"/>
      <c r="E5" s="136"/>
    </row>
    <row r="6" spans="1:5" ht="19.5" customHeight="1" x14ac:dyDescent="0.25">
      <c r="A6" s="143" t="s">
        <v>19</v>
      </c>
      <c r="B6" s="137"/>
      <c r="C6" s="137"/>
      <c r="D6" s="137"/>
      <c r="E6" s="138"/>
    </row>
    <row r="7" spans="1:5" ht="36" customHeight="1" x14ac:dyDescent="0.3">
      <c r="A7" s="110" t="s">
        <v>5</v>
      </c>
      <c r="B7" s="111"/>
      <c r="C7" s="72"/>
      <c r="D7" s="72"/>
      <c r="E7" s="73"/>
    </row>
    <row r="8" spans="1:5" ht="26.4" x14ac:dyDescent="0.25">
      <c r="A8" s="17" t="s">
        <v>0</v>
      </c>
      <c r="B8" s="2" t="s">
        <v>33</v>
      </c>
      <c r="C8" s="2" t="s">
        <v>32</v>
      </c>
      <c r="D8" s="2" t="s">
        <v>43</v>
      </c>
      <c r="E8" s="9" t="s">
        <v>2</v>
      </c>
    </row>
    <row r="9" spans="1:5" s="53" customFormat="1" ht="15.75" hidden="1" customHeight="1" x14ac:dyDescent="0.25">
      <c r="A9" s="87"/>
      <c r="B9" s="94"/>
      <c r="C9" s="88"/>
      <c r="D9" s="88"/>
      <c r="E9" s="89"/>
    </row>
    <row r="10" spans="1:5" s="53" customFormat="1" x14ac:dyDescent="0.25">
      <c r="A10" s="54"/>
      <c r="B10" s="93"/>
      <c r="C10" s="55"/>
      <c r="D10" s="55"/>
      <c r="E10" s="56"/>
    </row>
    <row r="11" spans="1:5" s="53" customFormat="1" x14ac:dyDescent="0.25">
      <c r="A11" s="98">
        <v>42979</v>
      </c>
      <c r="B11" s="93">
        <v>658.78</v>
      </c>
      <c r="C11" s="95" t="s">
        <v>52</v>
      </c>
      <c r="D11" s="95" t="s">
        <v>48</v>
      </c>
      <c r="E11" s="97" t="s">
        <v>49</v>
      </c>
    </row>
    <row r="12" spans="1:5" s="53" customFormat="1" ht="26.4" x14ac:dyDescent="0.25">
      <c r="A12" s="98">
        <v>43191</v>
      </c>
      <c r="B12" s="93">
        <v>1835.65</v>
      </c>
      <c r="C12" s="95" t="s">
        <v>45</v>
      </c>
      <c r="D12" s="95" t="s">
        <v>48</v>
      </c>
      <c r="E12" s="97" t="s">
        <v>49</v>
      </c>
    </row>
    <row r="13" spans="1:5" s="53" customFormat="1" x14ac:dyDescent="0.25">
      <c r="A13" s="98">
        <v>43221</v>
      </c>
      <c r="B13" s="93">
        <v>189.76</v>
      </c>
      <c r="C13" s="95" t="s">
        <v>44</v>
      </c>
      <c r="D13" s="95" t="s">
        <v>48</v>
      </c>
      <c r="E13" s="97" t="s">
        <v>49</v>
      </c>
    </row>
    <row r="14" spans="1:5" s="53" customFormat="1" x14ac:dyDescent="0.25">
      <c r="A14" s="98">
        <v>43221</v>
      </c>
      <c r="B14" s="93">
        <v>500</v>
      </c>
      <c r="C14" s="95" t="s">
        <v>46</v>
      </c>
      <c r="D14" s="95" t="s">
        <v>48</v>
      </c>
      <c r="E14" s="97" t="s">
        <v>50</v>
      </c>
    </row>
    <row r="15" spans="1:5" s="53" customFormat="1" ht="26.4" x14ac:dyDescent="0.25">
      <c r="A15" s="99" t="s">
        <v>56</v>
      </c>
      <c r="B15" s="93">
        <v>737.68</v>
      </c>
      <c r="C15" s="95" t="s">
        <v>47</v>
      </c>
      <c r="D15" s="95" t="s">
        <v>51</v>
      </c>
      <c r="E15" s="97" t="s">
        <v>49</v>
      </c>
    </row>
    <row r="16" spans="1:5" s="53" customFormat="1" x14ac:dyDescent="0.25">
      <c r="A16" s="86"/>
      <c r="B16" s="93"/>
      <c r="C16" s="55"/>
      <c r="D16" s="55"/>
      <c r="E16" s="56"/>
    </row>
    <row r="17" spans="1:6" s="53" customFormat="1" x14ac:dyDescent="0.25">
      <c r="A17" s="54"/>
      <c r="B17" s="93"/>
      <c r="C17" s="55"/>
      <c r="D17" s="55"/>
      <c r="E17" s="56"/>
    </row>
    <row r="18" spans="1:6" s="53" customFormat="1" hidden="1" x14ac:dyDescent="0.25">
      <c r="A18" s="54"/>
      <c r="B18" s="55"/>
      <c r="C18" s="55"/>
      <c r="D18" s="55"/>
      <c r="E18" s="56"/>
    </row>
    <row r="19" spans="1:6" ht="27.75" customHeight="1" x14ac:dyDescent="0.25">
      <c r="A19" s="66" t="s">
        <v>10</v>
      </c>
      <c r="B19" s="67">
        <f>SUM(B9:B18)</f>
        <v>3921.8700000000003</v>
      </c>
      <c r="C19" s="68"/>
      <c r="D19" s="69"/>
      <c r="E19" s="70"/>
    </row>
    <row r="20" spans="1:6" x14ac:dyDescent="0.25">
      <c r="A20" s="15"/>
      <c r="B20" s="13"/>
      <c r="C20" s="13"/>
      <c r="D20" s="13"/>
      <c r="E20" s="32"/>
      <c r="F20" s="14"/>
    </row>
    <row r="21" spans="1:6" x14ac:dyDescent="0.25">
      <c r="A21" s="15"/>
      <c r="B21" s="13"/>
      <c r="C21" s="13"/>
      <c r="D21" s="13"/>
      <c r="E21" s="32"/>
      <c r="F21" s="14"/>
    </row>
    <row r="22" spans="1:6" x14ac:dyDescent="0.25">
      <c r="A22" s="15"/>
      <c r="B22" s="13"/>
      <c r="C22" s="13"/>
      <c r="D22" s="13"/>
      <c r="E22" s="32"/>
      <c r="F22" s="14"/>
    </row>
    <row r="23" spans="1:6" x14ac:dyDescent="0.25">
      <c r="A23" s="15"/>
      <c r="B23" s="13"/>
      <c r="C23" s="13"/>
      <c r="D23" s="13"/>
      <c r="E23" s="32"/>
      <c r="F23" s="14"/>
    </row>
    <row r="24" spans="1:6" x14ac:dyDescent="0.25">
      <c r="A24" s="32"/>
      <c r="B24" s="32"/>
      <c r="C24" s="32"/>
      <c r="D24" s="32"/>
      <c r="E24" s="32"/>
    </row>
    <row r="25" spans="1:6" x14ac:dyDescent="0.25">
      <c r="A25" s="32"/>
      <c r="B25" s="32"/>
      <c r="C25" s="32"/>
      <c r="D25" s="32"/>
      <c r="E25" s="32"/>
    </row>
  </sheetData>
  <sheetProtection formatCells="0" formatColumns="0" formatRows="0" insertColumns="0" insertRows="0"/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Aimie Hines</cp:lastModifiedBy>
  <cp:lastPrinted>2018-07-19T21:08:19Z</cp:lastPrinted>
  <dcterms:created xsi:type="dcterms:W3CDTF">2010-10-17T20:59:02Z</dcterms:created>
  <dcterms:modified xsi:type="dcterms:W3CDTF">2018-07-19T21:11:11Z</dcterms:modified>
</cp:coreProperties>
</file>